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POA 3ER. TRIMESTRE 2025.1\Oficina Libre Acceso a la Informacion\CARGAR EN AGOSTO\"/>
    </mc:Choice>
  </mc:AlternateContent>
  <bookViews>
    <workbookView xWindow="0" yWindow="0" windowWidth="24000" windowHeight="9135"/>
  </bookViews>
  <sheets>
    <sheet name="Hospital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0" i="1" l="1"/>
  <c r="O19" i="1" l="1"/>
  <c r="M19" i="1"/>
  <c r="L19" i="1"/>
  <c r="J19" i="1"/>
  <c r="I19" i="1"/>
  <c r="G19" i="1"/>
  <c r="F19" i="1"/>
  <c r="E19" i="1"/>
  <c r="D19" i="1"/>
  <c r="C19" i="1"/>
  <c r="B19" i="1"/>
  <c r="K18" i="1"/>
  <c r="K17" i="1"/>
  <c r="K16" i="1"/>
  <c r="K15" i="1"/>
  <c r="K14" i="1"/>
  <c r="K13" i="1"/>
  <c r="K12" i="1"/>
  <c r="K11" i="1"/>
  <c r="K10" i="1"/>
  <c r="K9" i="1"/>
  <c r="N19" i="1"/>
  <c r="K8" i="1"/>
  <c r="K7" i="1"/>
  <c r="H19" i="1" l="1"/>
  <c r="K19" i="1" s="1"/>
</calcChain>
</file>

<file path=xl/comments1.xml><?xml version="1.0" encoding="utf-8"?>
<comments xmlns="http://schemas.openxmlformats.org/spreadsheetml/2006/main">
  <authors>
    <author>idel montero</author>
  </authors>
  <commentList>
    <comment ref="J14" authorId="0" shapeId="0">
      <text>
        <r>
          <rPr>
            <b/>
            <sz val="9"/>
            <color indexed="81"/>
            <rFont val="Tahoma"/>
            <family val="2"/>
          </rPr>
          <t>idel montero:</t>
        </r>
        <r>
          <rPr>
            <sz val="9"/>
            <color indexed="81"/>
            <rFont val="Tahoma"/>
            <family val="2"/>
          </rPr>
          <t xml:space="preserve">
FACTURA 4409-4426</t>
        </r>
      </text>
    </comment>
  </commentList>
</comments>
</file>

<file path=xl/sharedStrings.xml><?xml version="1.0" encoding="utf-8"?>
<sst xmlns="http://schemas.openxmlformats.org/spreadsheetml/2006/main" count="58" uniqueCount="57">
  <si>
    <t>Servicio Regional de Salud El Valle</t>
  </si>
  <si>
    <t>Mes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</si>
  <si>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</si>
  <si>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</si>
  <si>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</si>
  <si>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</si>
  <si>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</si>
  <si>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</si>
  <si>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</si>
  <si>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</si>
  <si>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</si>
  <si>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</si>
  <si>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</si>
  <si>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</si>
  <si>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</si>
  <si>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Consultas</t>
  </si>
  <si>
    <t>Emergencias</t>
  </si>
  <si>
    <t>Servicios de imágenes</t>
  </si>
  <si>
    <t>Monto facturado</t>
  </si>
  <si>
    <t>Monto Glosado</t>
  </si>
  <si>
    <t>Monto Pagado</t>
  </si>
  <si>
    <t>% glosado</t>
  </si>
  <si>
    <t>Nomina interna</t>
  </si>
  <si>
    <t>Cantidad de Empleados en Nomina interna</t>
  </si>
  <si>
    <t>Deuda</t>
  </si>
  <si>
    <t>Deuda del mes</t>
  </si>
  <si>
    <t>Producción de Servicios</t>
  </si>
  <si>
    <t>Facturación</t>
  </si>
  <si>
    <t>Hospitalización</t>
  </si>
  <si>
    <t>Servicios de Laboratorio</t>
  </si>
  <si>
    <t>Intervenciones quirúrgicas</t>
  </si>
  <si>
    <t>Monto de nomina interna</t>
  </si>
  <si>
    <t>Necesidades de equipos</t>
  </si>
  <si>
    <t>Necesidades de infraestructura</t>
  </si>
  <si>
    <t>Necesidades de recursos humanos</t>
  </si>
  <si>
    <t>Monto total de la deuda</t>
  </si>
  <si>
    <t xml:space="preserve">Establecimiento:  </t>
  </si>
  <si>
    <t>-</t>
  </si>
  <si>
    <t xml:space="preserve">Hospital Municipal de Hondo Valle </t>
  </si>
  <si>
    <t xml:space="preserve">Auto clave para Laboratorio </t>
  </si>
  <si>
    <t>Gineco-obstetra</t>
  </si>
  <si>
    <t xml:space="preserve">Pediatra </t>
  </si>
  <si>
    <t>Medicina Familiar</t>
  </si>
  <si>
    <t>Bioanalista</t>
  </si>
  <si>
    <t>Atencion al Usuario</t>
  </si>
  <si>
    <t xml:space="preserve">Paramedico Ambulancia </t>
  </si>
  <si>
    <t xml:space="preserve">Chofer de Ambulancia </t>
  </si>
  <si>
    <t xml:space="preserve">Mantenimiento </t>
  </si>
  <si>
    <t xml:space="preserve">Computadoras </t>
  </si>
  <si>
    <t xml:space="preserve">Mantenimiento a la lona asfaltica por filtracion </t>
  </si>
  <si>
    <t xml:space="preserve">Rayo x Odontologico </t>
  </si>
  <si>
    <t>Bandeja quirirgica</t>
  </si>
  <si>
    <t>Kits emergencia</t>
  </si>
  <si>
    <t>Bandeja de partos</t>
  </si>
  <si>
    <t>Bandeja cesarea</t>
  </si>
  <si>
    <t>Productividad Hospitalaria 2025</t>
  </si>
  <si>
    <t>Instalacion Reveladora de Rayo 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</si>
</sst>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-* #,##0.00_-;\-* #,##0.00_-;_-* &quot;-&quot;??_-;_-@_-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0"/>
      <color rgb="FF000000"/>
      <name val="Arial"/>
      <family val="2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indexed="8"/>
      <name val="Times New Roman"/>
      <family val="1"/>
    </font>
    <font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1" fillId="0" borderId="0">
      <alignment vertical="top"/>
    </xf>
    <xf numFmtId="43" fontId="1" fillId="0" borderId="0" applyFont="0" applyFill="0" applyBorder="0" applyAlignment="0" applyProtection="0"/>
  </cellStyleXfs>
  <cellXfs count="68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164" fontId="8" fillId="0" borderId="1" xfId="1" applyFont="1" applyBorder="1" applyAlignment="1">
      <alignment vertical="center"/>
    </xf>
    <xf numFmtId="3" fontId="8" fillId="0" borderId="1" xfId="0" applyNumberFormat="1" applyFont="1" applyBorder="1" applyAlignment="1">
      <alignment horizontal="center" vertical="center"/>
    </xf>
    <xf numFmtId="164" fontId="10" fillId="0" borderId="1" xfId="1" applyFont="1" applyBorder="1"/>
    <xf numFmtId="4" fontId="10" fillId="0" borderId="1" xfId="0" applyNumberFormat="1" applyFont="1" applyBorder="1"/>
    <xf numFmtId="4" fontId="0" fillId="0" borderId="0" xfId="0" applyNumberFormat="1"/>
    <xf numFmtId="164" fontId="0" fillId="0" borderId="0" xfId="0" applyNumberFormat="1"/>
    <xf numFmtId="0" fontId="7" fillId="2" borderId="10" xfId="0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43" fontId="1" fillId="0" borderId="1" xfId="1" applyNumberFormat="1" applyFont="1" applyFill="1" applyBorder="1"/>
    <xf numFmtId="164" fontId="1" fillId="0" borderId="1" xfId="1" applyFont="1" applyBorder="1"/>
    <xf numFmtId="164" fontId="0" fillId="0" borderId="0" xfId="1" applyFont="1"/>
    <xf numFmtId="3" fontId="0" fillId="0" borderId="0" xfId="0" applyNumberFormat="1"/>
    <xf numFmtId="10" fontId="0" fillId="0" borderId="0" xfId="3" applyNumberFormat="1" applyFont="1"/>
    <xf numFmtId="43" fontId="0" fillId="0" borderId="1" xfId="1" applyNumberFormat="1" applyFont="1" applyFill="1" applyBorder="1"/>
    <xf numFmtId="164" fontId="9" fillId="0" borderId="0" xfId="1" applyFont="1"/>
    <xf numFmtId="43" fontId="0" fillId="0" borderId="0" xfId="0" applyNumberFormat="1"/>
    <xf numFmtId="0" fontId="7" fillId="2" borderId="8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7" fillId="4" borderId="8" xfId="0" applyFont="1" applyFill="1" applyBorder="1" applyAlignment="1">
      <alignment horizontal="center" vertical="center" wrapText="1"/>
    </xf>
    <xf numFmtId="0" fontId="7" fillId="4" borderId="10" xfId="0" applyFont="1" applyFill="1" applyBorder="1" applyAlignment="1">
      <alignment horizontal="center" vertical="center" wrapText="1"/>
    </xf>
    <xf numFmtId="0" fontId="7" fillId="5" borderId="11" xfId="0" applyFont="1" applyFill="1" applyBorder="1" applyAlignment="1">
      <alignment horizontal="center" vertical="center" wrapText="1"/>
    </xf>
    <xf numFmtId="0" fontId="7" fillId="5" borderId="10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/>
    </xf>
    <xf numFmtId="164" fontId="1" fillId="0" borderId="1" xfId="1" applyBorder="1"/>
    <xf numFmtId="164" fontId="0" fillId="0" borderId="1" xfId="1" applyFont="1" applyBorder="1"/>
    <xf numFmtId="10" fontId="8" fillId="0" borderId="1" xfId="3" applyNumberFormat="1" applyFont="1" applyBorder="1" applyAlignment="1">
      <alignment vertical="center"/>
    </xf>
    <xf numFmtId="164" fontId="0" fillId="0" borderId="1" xfId="1" applyFont="1" applyBorder="1" applyAlignment="1"/>
    <xf numFmtId="4" fontId="0" fillId="0" borderId="1" xfId="0" applyNumberFormat="1" applyBorder="1"/>
    <xf numFmtId="164" fontId="1" fillId="0" borderId="1" xfId="2" applyNumberFormat="1" applyBorder="1"/>
    <xf numFmtId="0" fontId="14" fillId="6" borderId="1" xfId="0" applyFont="1" applyFill="1" applyBorder="1" applyAlignment="1">
      <alignment vertical="center"/>
    </xf>
    <xf numFmtId="3" fontId="12" fillId="6" borderId="1" xfId="0" applyNumberFormat="1" applyFont="1" applyFill="1" applyBorder="1" applyAlignment="1">
      <alignment horizontal="center" vertical="center"/>
    </xf>
    <xf numFmtId="164" fontId="13" fillId="6" borderId="1" xfId="0" applyNumberFormat="1" applyFont="1" applyFill="1" applyBorder="1" applyAlignment="1">
      <alignment vertical="center"/>
    </xf>
    <xf numFmtId="10" fontId="13" fillId="6" borderId="1" xfId="3" applyNumberFormat="1" applyFont="1" applyFill="1" applyBorder="1" applyAlignment="1">
      <alignment vertical="center"/>
    </xf>
    <xf numFmtId="164" fontId="13" fillId="6" borderId="1" xfId="1" applyFont="1" applyFill="1" applyBorder="1" applyAlignment="1">
      <alignment vertical="center"/>
    </xf>
    <xf numFmtId="164" fontId="8" fillId="6" borderId="1" xfId="0" applyNumberFormat="1" applyFont="1" applyFill="1" applyBorder="1" applyAlignment="1">
      <alignment vertical="center"/>
    </xf>
    <xf numFmtId="164" fontId="8" fillId="0" borderId="15" xfId="1" applyFont="1" applyFill="1" applyBorder="1" applyAlignment="1">
      <alignment vertical="center"/>
    </xf>
    <xf numFmtId="43" fontId="15" fillId="7" borderId="16" xfId="6" applyFont="1" applyFill="1" applyBorder="1" applyAlignment="1">
      <alignment horizontal="right" wrapText="1"/>
    </xf>
    <xf numFmtId="43" fontId="0" fillId="0" borderId="1" xfId="6" applyNumberFormat="1" applyFont="1" applyFill="1" applyBorder="1"/>
    <xf numFmtId="43" fontId="16" fillId="0" borderId="1" xfId="8" applyFont="1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5" borderId="6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7" fillId="6" borderId="2" xfId="0" applyFont="1" applyFill="1" applyBorder="1" applyAlignment="1">
      <alignment horizontal="center" vertical="center"/>
    </xf>
    <xf numFmtId="0" fontId="7" fillId="6" borderId="7" xfId="0" applyFont="1" applyFill="1" applyBorder="1" applyAlignment="1">
      <alignment horizontal="center" vertical="center"/>
    </xf>
    <xf numFmtId="164" fontId="8" fillId="0" borderId="0" xfId="1" applyFont="1"/>
    <xf numFmtId="4" fontId="8" fillId="0" borderId="0" xfId="0" applyNumberFormat="1" applyFont="1"/>
  </cellXfs>
  <cellStyles count="9">
    <cellStyle name="Millares" xfId="1" builtinId="3"/>
    <cellStyle name="Millares 2 3" xfId="6"/>
    <cellStyle name="Millares 2 4" xfId="8"/>
    <cellStyle name="Normal" xfId="0" builtinId="0"/>
    <cellStyle name="Normal 13" xfId="5"/>
    <cellStyle name="Normal 2 4" xfId="7"/>
    <cellStyle name="Normal 3" xfId="4"/>
    <cellStyle name="Normal 5" xfId="2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34"/>
  <sheetViews>
    <sheetView tabSelected="1" workbookViewId="0">
      <selection activeCell="J21" sqref="J21"/>
    </sheetView>
  </sheetViews>
  <sheetFormatPr baseColWidth="10" defaultRowHeight="15" x14ac:dyDescent="0.25"/>
  <cols>
    <col min="1" max="1" width="16.7109375" customWidth="1"/>
    <col min="2" max="3" width="12" customWidth="1"/>
    <col min="4" max="4" width="14.140625" customWidth="1"/>
    <col min="5" max="5" width="12.140625" customWidth="1"/>
    <col min="6" max="6" width="13.5703125" customWidth="1"/>
    <col min="7" max="7" width="14.140625" customWidth="1"/>
    <col min="8" max="8" width="13.28515625" customWidth="1"/>
    <col min="9" max="9" width="12.7109375" bestFit="1" customWidth="1"/>
    <col min="10" max="10" width="13.140625" bestFit="1" customWidth="1"/>
    <col min="11" max="11" width="8.42578125" customWidth="1"/>
    <col min="12" max="12" width="12.140625" customWidth="1"/>
    <col min="13" max="13" width="12.85546875" customWidth="1"/>
    <col min="14" max="14" width="12.5703125" customWidth="1"/>
    <col min="15" max="15" width="14.42578125" customWidth="1"/>
  </cols>
  <sheetData>
    <row r="1" spans="1:17" ht="18.75" x14ac:dyDescent="0.3">
      <c r="A1" s="3" t="s">
        <v>0</v>
      </c>
    </row>
    <row r="2" spans="1:17" ht="15.75" x14ac:dyDescent="0.25">
      <c r="A2" s="4" t="s">
        <v>55</v>
      </c>
    </row>
    <row r="3" spans="1:17" ht="15.75" x14ac:dyDescent="0.25">
      <c r="A3" s="4"/>
    </row>
    <row r="4" spans="1:17" ht="16.5" thickBot="1" x14ac:dyDescent="0.3">
      <c r="A4" s="2" t="s">
        <v>36</v>
      </c>
      <c r="B4" t="s">
        <v>38</v>
      </c>
    </row>
    <row r="5" spans="1:17" x14ac:dyDescent="0.25">
      <c r="A5" s="64" t="s">
        <v>1</v>
      </c>
      <c r="B5" s="54" t="s">
        <v>26</v>
      </c>
      <c r="C5" s="55"/>
      <c r="D5" s="55"/>
      <c r="E5" s="55"/>
      <c r="F5" s="55"/>
      <c r="G5" s="56"/>
      <c r="H5" s="57" t="s">
        <v>27</v>
      </c>
      <c r="I5" s="58"/>
      <c r="J5" s="58"/>
      <c r="K5" s="59"/>
      <c r="L5" s="62" t="s">
        <v>22</v>
      </c>
      <c r="M5" s="63"/>
      <c r="N5" s="60" t="s">
        <v>24</v>
      </c>
      <c r="O5" s="61"/>
    </row>
    <row r="6" spans="1:17" ht="62.25" customHeight="1" x14ac:dyDescent="0.25">
      <c r="A6" s="65"/>
      <c r="B6" s="22" t="s">
        <v>15</v>
      </c>
      <c r="C6" s="23" t="s">
        <v>16</v>
      </c>
      <c r="D6" s="23" t="s">
        <v>28</v>
      </c>
      <c r="E6" s="24" t="s">
        <v>29</v>
      </c>
      <c r="F6" s="24" t="s">
        <v>17</v>
      </c>
      <c r="G6" s="11" t="s">
        <v>30</v>
      </c>
      <c r="H6" s="12" t="s">
        <v>18</v>
      </c>
      <c r="I6" s="13" t="s">
        <v>19</v>
      </c>
      <c r="J6" s="13" t="s">
        <v>20</v>
      </c>
      <c r="K6" s="25" t="s">
        <v>21</v>
      </c>
      <c r="L6" s="26" t="s">
        <v>31</v>
      </c>
      <c r="M6" s="27" t="s">
        <v>23</v>
      </c>
      <c r="N6" s="28" t="s">
        <v>25</v>
      </c>
      <c r="O6" s="29" t="s">
        <v>35</v>
      </c>
    </row>
    <row r="7" spans="1:17" ht="15" customHeight="1" x14ac:dyDescent="0.25">
      <c r="A7" s="30" t="s">
        <v>2</v>
      </c>
      <c r="B7" s="6">
        <v>318</v>
      </c>
      <c r="C7" s="6">
        <v>541</v>
      </c>
      <c r="D7" s="6">
        <v>18</v>
      </c>
      <c r="E7" s="6">
        <v>755</v>
      </c>
      <c r="F7" s="6">
        <v>13</v>
      </c>
      <c r="G7" s="6">
        <v>57</v>
      </c>
      <c r="H7" s="16">
        <v>120407.75</v>
      </c>
      <c r="I7" s="19">
        <v>3656.8</v>
      </c>
      <c r="J7" s="5">
        <v>97610.75</v>
      </c>
      <c r="K7" s="33">
        <f>+I7/H7</f>
        <v>3.0370138134796141E-2</v>
      </c>
      <c r="L7" s="5"/>
      <c r="M7" s="6"/>
      <c r="N7" s="34">
        <v>229515.87</v>
      </c>
      <c r="O7" s="34"/>
    </row>
    <row r="8" spans="1:17" ht="15" customHeight="1" x14ac:dyDescent="0.25">
      <c r="A8" s="30" t="s">
        <v>3</v>
      </c>
      <c r="B8" s="6">
        <v>527</v>
      </c>
      <c r="C8" s="6">
        <v>528</v>
      </c>
      <c r="D8" s="6">
        <v>16</v>
      </c>
      <c r="E8" s="6">
        <v>1045</v>
      </c>
      <c r="F8" s="6">
        <v>44</v>
      </c>
      <c r="G8" s="6">
        <v>94</v>
      </c>
      <c r="H8" s="32">
        <v>130471.63</v>
      </c>
      <c r="I8" s="32">
        <v>3667.25</v>
      </c>
      <c r="J8" s="5">
        <v>140802.98000000001</v>
      </c>
      <c r="K8" s="33">
        <f t="shared" ref="K8:K18" si="0">+I8/H8</f>
        <v>2.8107643017872927E-2</v>
      </c>
      <c r="L8" s="5"/>
      <c r="M8" s="6"/>
      <c r="N8" s="5">
        <v>213802.85</v>
      </c>
      <c r="O8" s="5">
        <v>213802.85</v>
      </c>
      <c r="P8" s="16"/>
    </row>
    <row r="9" spans="1:17" ht="15" customHeight="1" x14ac:dyDescent="0.25">
      <c r="A9" s="30" t="s">
        <v>4</v>
      </c>
      <c r="B9" s="6">
        <v>384</v>
      </c>
      <c r="C9" s="6">
        <v>564</v>
      </c>
      <c r="D9" s="6">
        <v>22</v>
      </c>
      <c r="E9" s="6">
        <v>637</v>
      </c>
      <c r="F9" s="6">
        <v>22</v>
      </c>
      <c r="G9" s="6">
        <v>80</v>
      </c>
      <c r="H9" s="32">
        <v>172874.26</v>
      </c>
      <c r="I9" s="15">
        <v>4794.62</v>
      </c>
      <c r="J9" s="5">
        <v>74000.2</v>
      </c>
      <c r="K9" s="33">
        <f t="shared" si="0"/>
        <v>2.7734724649002111E-2</v>
      </c>
      <c r="L9" s="5"/>
      <c r="M9" s="6"/>
      <c r="N9" s="5">
        <v>235989.38</v>
      </c>
      <c r="O9" s="16">
        <v>449792.23</v>
      </c>
    </row>
    <row r="10" spans="1:17" ht="15" customHeight="1" x14ac:dyDescent="0.25">
      <c r="A10" s="30" t="s">
        <v>5</v>
      </c>
      <c r="B10" s="6">
        <v>301</v>
      </c>
      <c r="C10" s="6">
        <v>591</v>
      </c>
      <c r="D10" s="6">
        <v>11</v>
      </c>
      <c r="E10" s="6">
        <v>420</v>
      </c>
      <c r="F10" s="6">
        <v>19</v>
      </c>
      <c r="G10" s="6">
        <v>60</v>
      </c>
      <c r="H10" s="16">
        <v>97798.080000000002</v>
      </c>
      <c r="I10" s="16">
        <v>8333.68</v>
      </c>
      <c r="J10" s="5">
        <v>134677.81</v>
      </c>
      <c r="K10" s="33">
        <f t="shared" si="0"/>
        <v>8.5213124838442636E-2</v>
      </c>
      <c r="L10" s="5"/>
      <c r="M10" s="6"/>
      <c r="N10" s="31">
        <v>41206.49</v>
      </c>
      <c r="O10" s="31">
        <f>N10</f>
        <v>41206.49</v>
      </c>
      <c r="P10" s="10"/>
    </row>
    <row r="11" spans="1:17" ht="15" customHeight="1" x14ac:dyDescent="0.25">
      <c r="A11" s="30" t="s">
        <v>6</v>
      </c>
      <c r="B11" s="6">
        <v>241</v>
      </c>
      <c r="C11" s="6">
        <v>536</v>
      </c>
      <c r="D11" s="6">
        <v>24</v>
      </c>
      <c r="E11" s="6">
        <v>581</v>
      </c>
      <c r="F11" s="6">
        <v>12</v>
      </c>
      <c r="G11" s="6">
        <v>55</v>
      </c>
      <c r="H11" s="14">
        <v>143811.51999999999</v>
      </c>
      <c r="I11" s="15">
        <v>3761.16</v>
      </c>
      <c r="J11" s="43">
        <v>117742.27</v>
      </c>
      <c r="K11" s="33">
        <f t="shared" si="0"/>
        <v>2.6153398559447812E-2</v>
      </c>
      <c r="L11" s="5"/>
      <c r="M11" s="6"/>
      <c r="N11" s="5">
        <v>252949.2</v>
      </c>
      <c r="O11" s="5">
        <v>0</v>
      </c>
      <c r="P11" s="9"/>
      <c r="Q11" s="10"/>
    </row>
    <row r="12" spans="1:17" ht="15" customHeight="1" x14ac:dyDescent="0.25">
      <c r="A12" s="30" t="s">
        <v>7</v>
      </c>
      <c r="B12" s="6">
        <v>380</v>
      </c>
      <c r="C12" s="6">
        <v>443</v>
      </c>
      <c r="D12" s="6">
        <v>22</v>
      </c>
      <c r="E12" s="6">
        <v>583</v>
      </c>
      <c r="F12" s="6">
        <v>5</v>
      </c>
      <c r="G12" s="6">
        <v>91</v>
      </c>
      <c r="H12" s="35">
        <v>107409.55</v>
      </c>
      <c r="I12" s="5">
        <v>2910.79</v>
      </c>
      <c r="J12" s="5">
        <v>149961.22</v>
      </c>
      <c r="K12" s="33">
        <f t="shared" si="0"/>
        <v>2.7099918024049072E-2</v>
      </c>
      <c r="L12" s="5"/>
      <c r="M12" s="6"/>
      <c r="N12" s="5">
        <v>287242.7</v>
      </c>
      <c r="O12" s="5" t="s">
        <v>37</v>
      </c>
      <c r="P12" s="9"/>
    </row>
    <row r="13" spans="1:17" ht="15" customHeight="1" x14ac:dyDescent="0.25">
      <c r="A13" s="30" t="s">
        <v>8</v>
      </c>
      <c r="B13" s="6">
        <v>348</v>
      </c>
      <c r="C13" s="6">
        <v>416</v>
      </c>
      <c r="D13" s="6">
        <v>14</v>
      </c>
      <c r="E13" s="6">
        <v>623</v>
      </c>
      <c r="F13" s="6">
        <v>32</v>
      </c>
      <c r="G13" s="6">
        <v>75</v>
      </c>
      <c r="H13" s="44">
        <v>151113.20000000001</v>
      </c>
      <c r="I13" s="45">
        <v>4446.92</v>
      </c>
      <c r="J13" s="46">
        <v>156128.60999999999</v>
      </c>
      <c r="K13" s="33">
        <f t="shared" si="0"/>
        <v>2.9427740263590473E-2</v>
      </c>
      <c r="L13" s="5"/>
      <c r="M13" s="6"/>
      <c r="N13" s="5">
        <v>256571.44</v>
      </c>
      <c r="O13" s="5" t="s">
        <v>37</v>
      </c>
      <c r="P13" s="9"/>
    </row>
    <row r="14" spans="1:17" ht="15" customHeight="1" x14ac:dyDescent="0.25">
      <c r="A14" s="30" t="s">
        <v>9</v>
      </c>
      <c r="B14" s="6">
        <v>341</v>
      </c>
      <c r="C14" s="6">
        <v>490</v>
      </c>
      <c r="D14" s="6">
        <v>26</v>
      </c>
      <c r="E14" s="6">
        <v>601</v>
      </c>
      <c r="F14" s="6">
        <v>18</v>
      </c>
      <c r="G14" s="6">
        <v>29</v>
      </c>
      <c r="H14" s="66">
        <v>135129.20000000001</v>
      </c>
      <c r="I14" s="67">
        <v>3621.46</v>
      </c>
      <c r="J14" s="67">
        <v>104498.76</v>
      </c>
      <c r="K14" s="33">
        <f t="shared" si="0"/>
        <v>2.679998105516794E-2</v>
      </c>
      <c r="L14" s="5"/>
      <c r="M14" s="6"/>
      <c r="N14" s="5">
        <v>237235.67</v>
      </c>
      <c r="O14" s="5">
        <v>0</v>
      </c>
      <c r="P14" s="9"/>
    </row>
    <row r="15" spans="1:17" ht="15" customHeight="1" x14ac:dyDescent="0.25">
      <c r="A15" s="30" t="s">
        <v>10</v>
      </c>
      <c r="B15" s="6"/>
      <c r="C15" s="6"/>
      <c r="D15" s="6"/>
      <c r="E15" s="6"/>
      <c r="F15" s="6"/>
      <c r="G15" s="6"/>
      <c r="H15" s="35"/>
      <c r="I15" s="36"/>
      <c r="J15" s="5"/>
      <c r="K15" s="33" t="e">
        <f t="shared" si="0"/>
        <v>#DIV/0!</v>
      </c>
      <c r="L15" s="5"/>
      <c r="M15" s="6"/>
      <c r="N15" s="5">
        <v>0</v>
      </c>
      <c r="O15" s="5">
        <v>0</v>
      </c>
      <c r="P15" s="9"/>
    </row>
    <row r="16" spans="1:17" ht="15" customHeight="1" x14ac:dyDescent="0.25">
      <c r="A16" s="30" t="s">
        <v>11</v>
      </c>
      <c r="B16" s="6"/>
      <c r="C16" s="6"/>
      <c r="D16" s="6"/>
      <c r="E16" s="6"/>
      <c r="F16" s="6"/>
      <c r="G16" s="6"/>
      <c r="H16" s="7"/>
      <c r="I16" s="7"/>
      <c r="J16" s="5"/>
      <c r="K16" s="33" t="e">
        <f t="shared" si="0"/>
        <v>#DIV/0!</v>
      </c>
      <c r="L16" s="5"/>
      <c r="M16" s="6"/>
      <c r="N16" s="5"/>
      <c r="O16" s="5"/>
      <c r="P16" s="9"/>
    </row>
    <row r="17" spans="1:16" ht="15" customHeight="1" x14ac:dyDescent="0.25">
      <c r="A17" s="30" t="s">
        <v>12</v>
      </c>
      <c r="B17" s="6"/>
      <c r="C17" s="6"/>
      <c r="D17" s="6"/>
      <c r="E17" s="6"/>
      <c r="F17" s="6"/>
      <c r="G17" s="6"/>
      <c r="H17" s="8"/>
      <c r="I17" s="7"/>
      <c r="J17" s="5"/>
      <c r="K17" s="33" t="e">
        <f t="shared" si="0"/>
        <v>#DIV/0!</v>
      </c>
      <c r="L17" s="5"/>
      <c r="M17" s="6"/>
      <c r="N17" s="5"/>
      <c r="O17" s="5"/>
      <c r="P17" s="9"/>
    </row>
    <row r="18" spans="1:16" ht="15" customHeight="1" x14ac:dyDescent="0.25">
      <c r="A18" s="30" t="s">
        <v>13</v>
      </c>
      <c r="B18" s="6"/>
      <c r="C18" s="6"/>
      <c r="D18" s="6"/>
      <c r="E18" s="6"/>
      <c r="F18" s="6"/>
      <c r="G18" s="6"/>
      <c r="H18" s="5"/>
      <c r="I18" s="5"/>
      <c r="J18" s="5"/>
      <c r="K18" s="33" t="e">
        <f t="shared" si="0"/>
        <v>#DIV/0!</v>
      </c>
      <c r="L18" s="5">
        <v>0</v>
      </c>
      <c r="M18" s="6">
        <v>0</v>
      </c>
      <c r="N18" s="5"/>
      <c r="O18" s="5"/>
      <c r="P18" s="9"/>
    </row>
    <row r="19" spans="1:16" ht="15.75" x14ac:dyDescent="0.25">
      <c r="A19" s="37" t="s">
        <v>14</v>
      </c>
      <c r="B19" s="38">
        <f t="shared" ref="B19:J19" si="1">SUM(B7:B18)</f>
        <v>2840</v>
      </c>
      <c r="C19" s="38">
        <f t="shared" si="1"/>
        <v>4109</v>
      </c>
      <c r="D19" s="38">
        <f t="shared" si="1"/>
        <v>153</v>
      </c>
      <c r="E19" s="38">
        <f t="shared" si="1"/>
        <v>5245</v>
      </c>
      <c r="F19" s="38">
        <f t="shared" si="1"/>
        <v>165</v>
      </c>
      <c r="G19" s="38">
        <f t="shared" si="1"/>
        <v>541</v>
      </c>
      <c r="H19" s="39">
        <f t="shared" si="1"/>
        <v>1059015.19</v>
      </c>
      <c r="I19" s="39">
        <f t="shared" si="1"/>
        <v>35192.68</v>
      </c>
      <c r="J19" s="39">
        <f t="shared" si="1"/>
        <v>975422.6</v>
      </c>
      <c r="K19" s="40">
        <f>+I19/H19</f>
        <v>3.3231515782129621E-2</v>
      </c>
      <c r="L19" s="41">
        <f>SUM(L7:L18)</f>
        <v>0</v>
      </c>
      <c r="M19" s="38">
        <f>SUM(M7:M18)</f>
        <v>0</v>
      </c>
      <c r="N19" s="42">
        <f>SUM(N7:N18)</f>
        <v>1754513.5999999999</v>
      </c>
      <c r="O19" s="42">
        <f>SUM(O7:O18)</f>
        <v>704801.57</v>
      </c>
    </row>
    <row r="21" spans="1:16" ht="15.75" x14ac:dyDescent="0.25">
      <c r="E21" s="17"/>
      <c r="H21" s="18"/>
      <c r="I21" s="20"/>
      <c r="J21" s="21"/>
    </row>
    <row r="22" spans="1:16" x14ac:dyDescent="0.25">
      <c r="A22" s="1" t="s">
        <v>32</v>
      </c>
      <c r="F22" s="1" t="s">
        <v>33</v>
      </c>
      <c r="K22" s="1" t="s">
        <v>34</v>
      </c>
      <c r="O22" s="16"/>
      <c r="P22" s="10"/>
    </row>
    <row r="23" spans="1:16" ht="18" customHeight="1" x14ac:dyDescent="0.25">
      <c r="A23" s="50" t="s">
        <v>39</v>
      </c>
      <c r="B23" s="50"/>
      <c r="C23" s="50"/>
      <c r="D23" s="50"/>
      <c r="F23" s="50" t="s">
        <v>49</v>
      </c>
      <c r="G23" s="50"/>
      <c r="H23" s="50"/>
      <c r="I23" s="50"/>
      <c r="K23" s="50" t="s">
        <v>40</v>
      </c>
      <c r="L23" s="50"/>
      <c r="M23" s="50"/>
      <c r="N23" s="50"/>
    </row>
    <row r="24" spans="1:16" ht="18" customHeight="1" x14ac:dyDescent="0.25">
      <c r="A24" s="50" t="s">
        <v>48</v>
      </c>
      <c r="B24" s="50"/>
      <c r="C24" s="50"/>
      <c r="D24" s="50"/>
      <c r="F24" s="50"/>
      <c r="G24" s="50"/>
      <c r="H24" s="50"/>
      <c r="I24" s="50"/>
      <c r="K24" s="50" t="s">
        <v>41</v>
      </c>
      <c r="L24" s="50"/>
      <c r="M24" s="50"/>
      <c r="N24" s="50"/>
    </row>
    <row r="25" spans="1:16" ht="18" customHeight="1" x14ac:dyDescent="0.25">
      <c r="A25" s="50" t="s">
        <v>56</v>
      </c>
      <c r="B25" s="50"/>
      <c r="C25" s="50"/>
      <c r="D25" s="50"/>
      <c r="F25" s="50"/>
      <c r="G25" s="50"/>
      <c r="H25" s="50"/>
      <c r="I25" s="50"/>
      <c r="K25" s="50" t="s">
        <v>42</v>
      </c>
      <c r="L25" s="50"/>
      <c r="M25" s="50"/>
      <c r="N25" s="50"/>
    </row>
    <row r="26" spans="1:16" ht="18" customHeight="1" x14ac:dyDescent="0.25">
      <c r="A26" s="51" t="s">
        <v>50</v>
      </c>
      <c r="B26" s="52"/>
      <c r="C26" s="52"/>
      <c r="D26" s="53"/>
      <c r="F26" s="50"/>
      <c r="G26" s="50"/>
      <c r="H26" s="50"/>
      <c r="I26" s="50"/>
      <c r="K26" s="50" t="s">
        <v>43</v>
      </c>
      <c r="L26" s="50"/>
      <c r="M26" s="50"/>
      <c r="N26" s="50"/>
    </row>
    <row r="27" spans="1:16" ht="18" customHeight="1" x14ac:dyDescent="0.25">
      <c r="A27" s="51" t="s">
        <v>51</v>
      </c>
      <c r="B27" s="52"/>
      <c r="C27" s="52"/>
      <c r="D27" s="53"/>
      <c r="F27" s="50"/>
      <c r="G27" s="50"/>
      <c r="H27" s="50"/>
      <c r="I27" s="50"/>
      <c r="K27" s="51" t="s">
        <v>44</v>
      </c>
      <c r="L27" s="52"/>
      <c r="M27" s="52"/>
      <c r="N27" s="53"/>
    </row>
    <row r="28" spans="1:16" ht="18" customHeight="1" x14ac:dyDescent="0.25">
      <c r="A28" s="51" t="s">
        <v>52</v>
      </c>
      <c r="B28" s="52"/>
      <c r="C28" s="52"/>
      <c r="D28" s="53"/>
      <c r="F28" s="50"/>
      <c r="G28" s="50"/>
      <c r="H28" s="50"/>
      <c r="I28" s="50"/>
      <c r="K28" s="51" t="s">
        <v>45</v>
      </c>
      <c r="L28" s="52"/>
      <c r="M28" s="52"/>
      <c r="N28" s="53"/>
    </row>
    <row r="29" spans="1:16" ht="18" customHeight="1" x14ac:dyDescent="0.25">
      <c r="A29" s="51" t="s">
        <v>53</v>
      </c>
      <c r="B29" s="52"/>
      <c r="C29" s="52"/>
      <c r="D29" s="53"/>
      <c r="F29" s="50"/>
      <c r="G29" s="50"/>
      <c r="H29" s="50"/>
      <c r="I29" s="50"/>
      <c r="K29" s="51" t="s">
        <v>46</v>
      </c>
      <c r="L29" s="52"/>
      <c r="M29" s="52"/>
      <c r="N29" s="53"/>
    </row>
    <row r="30" spans="1:16" ht="18" customHeight="1" x14ac:dyDescent="0.25">
      <c r="A30" s="51" t="s">
        <v>54</v>
      </c>
      <c r="B30" s="52"/>
      <c r="C30" s="52"/>
      <c r="D30" s="53"/>
      <c r="F30" s="50"/>
      <c r="G30" s="50"/>
      <c r="H30" s="50"/>
      <c r="I30" s="50"/>
      <c r="K30" s="51" t="s">
        <v>47</v>
      </c>
      <c r="L30" s="52"/>
      <c r="M30" s="52"/>
      <c r="N30" s="53"/>
    </row>
    <row r="31" spans="1:16" ht="18" customHeight="1" x14ac:dyDescent="0.25">
      <c r="A31" s="51"/>
      <c r="B31" s="52"/>
      <c r="C31" s="52"/>
      <c r="D31" s="53"/>
      <c r="F31" s="50"/>
      <c r="G31" s="50"/>
      <c r="H31" s="50"/>
      <c r="I31" s="50"/>
      <c r="K31" s="47"/>
      <c r="L31" s="48"/>
      <c r="M31" s="48"/>
      <c r="N31" s="49"/>
    </row>
    <row r="32" spans="1:16" ht="18" customHeight="1" x14ac:dyDescent="0.25">
      <c r="A32" s="50"/>
      <c r="B32" s="50"/>
      <c r="C32" s="50"/>
      <c r="D32" s="50"/>
      <c r="F32" s="50"/>
      <c r="G32" s="50"/>
      <c r="H32" s="50"/>
      <c r="I32" s="50"/>
      <c r="K32" s="50"/>
      <c r="L32" s="50"/>
      <c r="M32" s="50"/>
      <c r="N32" s="50"/>
    </row>
    <row r="33" spans="1:14" ht="18" customHeight="1" x14ac:dyDescent="0.25">
      <c r="A33" s="50"/>
      <c r="B33" s="50"/>
      <c r="C33" s="50"/>
      <c r="D33" s="50"/>
      <c r="F33" s="50"/>
      <c r="G33" s="50"/>
      <c r="H33" s="50"/>
      <c r="I33" s="50"/>
      <c r="K33" s="50"/>
      <c r="L33" s="50"/>
      <c r="M33" s="50"/>
      <c r="N33" s="50"/>
    </row>
    <row r="34" spans="1:14" ht="18" customHeight="1" x14ac:dyDescent="0.25">
      <c r="A34" s="50"/>
      <c r="B34" s="50"/>
      <c r="C34" s="50"/>
      <c r="D34" s="50"/>
      <c r="F34" s="50"/>
      <c r="G34" s="50"/>
      <c r="H34" s="50"/>
      <c r="I34" s="50"/>
      <c r="K34" s="50"/>
      <c r="L34" s="50"/>
      <c r="M34" s="50"/>
      <c r="N34" s="50"/>
    </row>
  </sheetData>
  <mergeCells count="41">
    <mergeCell ref="B5:G5"/>
    <mergeCell ref="H5:K5"/>
    <mergeCell ref="N5:O5"/>
    <mergeCell ref="L5:M5"/>
    <mergeCell ref="A5:A6"/>
    <mergeCell ref="A28:D28"/>
    <mergeCell ref="A29:D29"/>
    <mergeCell ref="A23:D23"/>
    <mergeCell ref="A24:D24"/>
    <mergeCell ref="A25:D25"/>
    <mergeCell ref="A26:D26"/>
    <mergeCell ref="A27:D27"/>
    <mergeCell ref="A34:D34"/>
    <mergeCell ref="A30:D30"/>
    <mergeCell ref="A31:D31"/>
    <mergeCell ref="A32:D32"/>
    <mergeCell ref="A33:D33"/>
    <mergeCell ref="F32:I32"/>
    <mergeCell ref="F33:I33"/>
    <mergeCell ref="F34:I34"/>
    <mergeCell ref="F23:I23"/>
    <mergeCell ref="F24:I24"/>
    <mergeCell ref="F25:I25"/>
    <mergeCell ref="F26:I26"/>
    <mergeCell ref="F27:I27"/>
    <mergeCell ref="F28:I28"/>
    <mergeCell ref="F29:I29"/>
    <mergeCell ref="F30:I30"/>
    <mergeCell ref="F31:I31"/>
    <mergeCell ref="K31:N31"/>
    <mergeCell ref="K32:N32"/>
    <mergeCell ref="K33:N33"/>
    <mergeCell ref="K34:N34"/>
    <mergeCell ref="K23:N23"/>
    <mergeCell ref="K24:N24"/>
    <mergeCell ref="K25:N25"/>
    <mergeCell ref="K26:N26"/>
    <mergeCell ref="K27:N27"/>
    <mergeCell ref="K28:N28"/>
    <mergeCell ref="K29:N29"/>
    <mergeCell ref="K30:N30"/>
  </mergeCells>
  <phoneticPr fontId="3" type="noConversion"/>
  <pageMargins left="0.39370078740157483" right="0" top="0.35433070866141736" bottom="0" header="0.31496062992125984" footer="0.31496062992125984"/>
  <pageSetup paperSize="5" scale="85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Hospital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Manuel de Jesus Mora Mateo</dc:creator>
  <cp:lastModifiedBy>idel montero</cp:lastModifiedBy>
  <cp:lastPrinted>2022-09-27T12:52:08Z</cp:lastPrinted>
  <dcterms:created xsi:type="dcterms:W3CDTF">2022-09-26T15:51:46Z</dcterms:created>
  <dcterms:modified xsi:type="dcterms:W3CDTF">2025-09-01T18:53:57Z</dcterms:modified>
</cp:coreProperties>
</file>